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13_ncr:1_{DB7AC623-1417-4A56-932C-5DBD231F86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1" l="1"/>
  <c r="X27" i="1"/>
  <c r="W27" i="1"/>
  <c r="V27" i="1"/>
  <c r="T27" i="1"/>
  <c r="U27" i="1"/>
  <c r="R27" i="1" l="1"/>
  <c r="Q27" i="1"/>
  <c r="P27" i="1"/>
  <c r="O27" i="1"/>
  <c r="N27" i="1"/>
  <c r="I27" i="1"/>
  <c r="G27" i="1"/>
  <c r="F27" i="1"/>
  <c r="E27" i="1"/>
  <c r="D27" i="1"/>
  <c r="Z6" i="1" l="1"/>
  <c r="Z7" i="1"/>
  <c r="AA27" i="1"/>
  <c r="L27" i="1"/>
  <c r="K27" i="1"/>
  <c r="J27" i="1"/>
  <c r="H7" i="1"/>
  <c r="H8" i="1"/>
  <c r="H9" i="1"/>
  <c r="H10" i="1"/>
  <c r="H11" i="1"/>
  <c r="H12" i="1"/>
  <c r="H13" i="1"/>
  <c r="H15" i="1"/>
  <c r="H16" i="1"/>
  <c r="H17" i="1"/>
  <c r="H18" i="1"/>
  <c r="H19" i="1"/>
  <c r="H20" i="1"/>
  <c r="H21" i="1"/>
  <c r="H22" i="1"/>
  <c r="H23" i="1"/>
  <c r="H24" i="1"/>
  <c r="H25" i="1"/>
  <c r="H26" i="1"/>
  <c r="H6" i="1"/>
  <c r="M7" i="1"/>
  <c r="M8" i="1"/>
  <c r="M9" i="1"/>
  <c r="M10" i="1"/>
  <c r="M11" i="1"/>
  <c r="M12" i="1"/>
  <c r="M13" i="1"/>
  <c r="M15" i="1"/>
  <c r="M16" i="1"/>
  <c r="M17" i="1"/>
  <c r="M18" i="1"/>
  <c r="M19" i="1"/>
  <c r="M20" i="1"/>
  <c r="M21" i="1"/>
  <c r="M22" i="1"/>
  <c r="M23" i="1"/>
  <c r="M24" i="1"/>
  <c r="M25" i="1"/>
  <c r="M26" i="1"/>
  <c r="M6" i="1"/>
  <c r="S6" i="1"/>
  <c r="Z8" i="1"/>
  <c r="Z9" i="1"/>
  <c r="Z10" i="1"/>
  <c r="Z11" i="1"/>
  <c r="Z12" i="1"/>
  <c r="Z13" i="1"/>
  <c r="Z15" i="1"/>
  <c r="Z16" i="1"/>
  <c r="Z17" i="1"/>
  <c r="Z18" i="1"/>
  <c r="Z19" i="1"/>
  <c r="Z20" i="1"/>
  <c r="Z21" i="1"/>
  <c r="Z22" i="1"/>
  <c r="Z23" i="1"/>
  <c r="Z24" i="1"/>
  <c r="Z25" i="1"/>
  <c r="Z26" i="1"/>
  <c r="AF15" i="1"/>
  <c r="AF7" i="1"/>
  <c r="AF8" i="1"/>
  <c r="AF9" i="1"/>
  <c r="AF10" i="1"/>
  <c r="AF11" i="1"/>
  <c r="AF12" i="1"/>
  <c r="AF13" i="1"/>
  <c r="AF16" i="1"/>
  <c r="AF17" i="1"/>
  <c r="AF18" i="1"/>
  <c r="AF19" i="1"/>
  <c r="AF20" i="1"/>
  <c r="AF21" i="1"/>
  <c r="AF22" i="1"/>
  <c r="AF23" i="1"/>
  <c r="AF24" i="1"/>
  <c r="AF25" i="1"/>
  <c r="AF26" i="1"/>
  <c r="AF6" i="1"/>
  <c r="AE27" i="1"/>
  <c r="AD27" i="1"/>
  <c r="AC27" i="1"/>
  <c r="AB27" i="1"/>
  <c r="AG24" i="1" l="1"/>
  <c r="AG20" i="1"/>
  <c r="AG16" i="1"/>
  <c r="AG26" i="1"/>
  <c r="AG21" i="1"/>
  <c r="AG17" i="1"/>
  <c r="AG8" i="1"/>
  <c r="AG12" i="1"/>
  <c r="AG22" i="1"/>
  <c r="AF27" i="1"/>
  <c r="AG19" i="1"/>
  <c r="AG6" i="1"/>
  <c r="AG11" i="1"/>
  <c r="AG25" i="1"/>
  <c r="AG23" i="1"/>
  <c r="AG10" i="1"/>
  <c r="AG7" i="1"/>
  <c r="AG15" i="1"/>
  <c r="AG18" i="1"/>
  <c r="H27" i="1"/>
  <c r="AG13" i="1"/>
  <c r="AG9" i="1"/>
  <c r="Z27" i="1"/>
  <c r="S27" i="1"/>
  <c r="M27" i="1"/>
  <c r="AG27" i="1" l="1"/>
</calcChain>
</file>

<file path=xl/sharedStrings.xml><?xml version="1.0" encoding="utf-8"?>
<sst xmlns="http://schemas.openxmlformats.org/spreadsheetml/2006/main" count="87" uniqueCount="77">
  <si>
    <t>Направления
развития личности</t>
  </si>
  <si>
    <t>Форма организации</t>
  </si>
  <si>
    <t>Наименование организации</t>
  </si>
  <si>
    <t>Всего по параллелям</t>
  </si>
  <si>
    <t>Итого</t>
  </si>
  <si>
    <r>
      <rPr>
        <b/>
        <sz val="12"/>
        <color theme="1"/>
        <rFont val="Times New Roman"/>
        <family val="1"/>
        <charset val="204"/>
      </rPr>
      <t>5 классы</t>
    </r>
    <r>
      <rPr>
        <sz val="12"/>
        <color theme="1"/>
        <rFont val="Times New Roman"/>
        <family val="1"/>
        <charset val="204"/>
      </rPr>
      <t xml:space="preserve">
на ученика по параллели</t>
    </r>
  </si>
  <si>
    <r>
      <rPr>
        <b/>
        <sz val="12"/>
        <color theme="1"/>
        <rFont val="Times New Roman"/>
        <family val="1"/>
        <charset val="204"/>
      </rPr>
      <t>6 классы</t>
    </r>
    <r>
      <rPr>
        <sz val="12"/>
        <color theme="1"/>
        <rFont val="Times New Roman"/>
        <family val="1"/>
        <charset val="204"/>
      </rPr>
      <t xml:space="preserve"> 
на ученика по параллели</t>
    </r>
  </si>
  <si>
    <t>5а</t>
  </si>
  <si>
    <t>5б</t>
  </si>
  <si>
    <t>5в</t>
  </si>
  <si>
    <t>5г</t>
  </si>
  <si>
    <t>6в</t>
  </si>
  <si>
    <t>6б</t>
  </si>
  <si>
    <t>6а</t>
  </si>
  <si>
    <t>6г</t>
  </si>
  <si>
    <t>Занятия, направленные на удовлетворение профориентационных интересов и потребностей обучающихся</t>
  </si>
  <si>
    <t>Внеурочные занятия патриотической, нравственной и экологической тематики</t>
  </si>
  <si>
    <t>Россия-мои горизонты</t>
  </si>
  <si>
    <t>Функциональная грамотность</t>
  </si>
  <si>
    <t>практико-ориентированный курс</t>
  </si>
  <si>
    <t>Разговоры о важном</t>
  </si>
  <si>
    <t>информационно-просветительские беседы</t>
  </si>
  <si>
    <t>Занятия, направленные на удовлетворение интересов и потребностей в творческом и физическом развитии, помощь в самореализации, раскрытии и развитии способностей и талантов</t>
  </si>
  <si>
    <t>Дни здоровья, "Последний герой", "Зарница"</t>
  </si>
  <si>
    <t>игра</t>
  </si>
  <si>
    <t>Посещение досуговых мест в рамках сетевого взаимодействия</t>
  </si>
  <si>
    <t>экскурсии, походы, посещение культурных заведий</t>
  </si>
  <si>
    <t>Занятия, связанные с реализацией особых интеллектуальных т социокультурных потребностей</t>
  </si>
  <si>
    <t>Занятия, напрвленные на удовлетворение социальных интересов и потребностей обучающихся</t>
  </si>
  <si>
    <t>Интерактивные композиции</t>
  </si>
  <si>
    <t>Школа безопасности</t>
  </si>
  <si>
    <t>Конструирование, моделирование, робототехника</t>
  </si>
  <si>
    <t>лаборатории</t>
  </si>
  <si>
    <t>Артстудия</t>
  </si>
  <si>
    <t>Школа юного кулинара</t>
  </si>
  <si>
    <t>Школа юных пожарных</t>
  </si>
  <si>
    <t>клуб/дружина</t>
  </si>
  <si>
    <t>мастерская</t>
  </si>
  <si>
    <t>студия</t>
  </si>
  <si>
    <r>
      <rPr>
        <b/>
        <sz val="12"/>
        <color theme="1"/>
        <rFont val="Times New Roman"/>
        <family val="1"/>
        <charset val="204"/>
      </rPr>
      <t xml:space="preserve">7 классы </t>
    </r>
    <r>
      <rPr>
        <sz val="12"/>
        <color theme="1"/>
        <rFont val="Times New Roman"/>
        <family val="1"/>
        <charset val="204"/>
      </rPr>
      <t xml:space="preserve">
на ученика по параллели</t>
    </r>
  </si>
  <si>
    <t>7а</t>
  </si>
  <si>
    <t>7б</t>
  </si>
  <si>
    <t>7в</t>
  </si>
  <si>
    <t>7г</t>
  </si>
  <si>
    <t>7м</t>
  </si>
  <si>
    <t>Профпробы, профипарк</t>
  </si>
  <si>
    <t>практико-ориентированные занятия, профпробы</t>
  </si>
  <si>
    <t>просветительские беседы</t>
  </si>
  <si>
    <t>отряд ЮИД</t>
  </si>
  <si>
    <r>
      <rPr>
        <b/>
        <sz val="12"/>
        <color theme="1"/>
        <rFont val="Times New Roman"/>
        <family val="1"/>
        <charset val="204"/>
      </rPr>
      <t xml:space="preserve">8 классы </t>
    </r>
    <r>
      <rPr>
        <sz val="12"/>
        <color theme="1"/>
        <rFont val="Times New Roman"/>
        <family val="1"/>
        <charset val="204"/>
      </rPr>
      <t xml:space="preserve">
на ученика по параллели</t>
    </r>
  </si>
  <si>
    <r>
      <rPr>
        <b/>
        <sz val="12"/>
        <color theme="1"/>
        <rFont val="Times New Roman"/>
        <family val="1"/>
        <charset val="204"/>
      </rPr>
      <t xml:space="preserve">9 классы </t>
    </r>
    <r>
      <rPr>
        <sz val="12"/>
        <color theme="1"/>
        <rFont val="Times New Roman"/>
        <family val="1"/>
        <charset val="204"/>
      </rPr>
      <t xml:space="preserve">
на ученика по параллели</t>
    </r>
  </si>
  <si>
    <t>8а</t>
  </si>
  <si>
    <t>8б</t>
  </si>
  <si>
    <t>8в</t>
  </si>
  <si>
    <t>8г</t>
  </si>
  <si>
    <t>8м</t>
  </si>
  <si>
    <t>9а</t>
  </si>
  <si>
    <t>9б</t>
  </si>
  <si>
    <t>9в</t>
  </si>
  <si>
    <t>9г</t>
  </si>
  <si>
    <t>9д</t>
  </si>
  <si>
    <t>Все, что тебя касается</t>
  </si>
  <si>
    <t>превентивный курс</t>
  </si>
  <si>
    <t>Семьеведение</t>
  </si>
  <si>
    <t>Я, ты, он, она - вместе целая страна</t>
  </si>
  <si>
    <t>программа социальной активности</t>
  </si>
  <si>
    <t>План
  внеурочной деятельности в рамках реализации ФГОС ООО на 2024-2025 учебный год</t>
  </si>
  <si>
    <t>Английский легко!</t>
  </si>
  <si>
    <t>Индивидуальный проект</t>
  </si>
  <si>
    <t>мои права-моя ответстывенность</t>
  </si>
  <si>
    <t>5-8к</t>
  </si>
  <si>
    <t>Артерапия</t>
  </si>
  <si>
    <t>посещение и организация экспозиций школьного музея; социальное проектирование</t>
  </si>
  <si>
    <t>Легко о сложном/литературные открытия</t>
  </si>
  <si>
    <t>Военные сборы</t>
  </si>
  <si>
    <t>сборы</t>
  </si>
  <si>
    <t>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</si>
</sst>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7"/>
  <sheetViews>
    <sheetView tabSelected="1" view="pageBreakPreview" zoomScale="64" zoomScaleNormal="70" zoomScaleSheetLayoutView="64" workbookViewId="0">
      <selection activeCell="C13" sqref="C13"/>
    </sheetView>
  </sheetViews>
  <sheetFormatPr defaultColWidth="8.85546875" defaultRowHeight="15.75" x14ac:dyDescent="0.25"/>
  <cols>
    <col min="1" max="1" width="33.5703125" style="1" customWidth="1"/>
    <col min="2" max="2" width="33.42578125" style="1" customWidth="1"/>
    <col min="3" max="3" width="24.85546875" style="1" customWidth="1"/>
    <col min="4" max="31" width="6.28515625" style="1" customWidth="1"/>
    <col min="32" max="32" width="6.85546875" style="1" customWidth="1"/>
    <col min="33" max="16384" width="8.85546875" style="1"/>
  </cols>
  <sheetData>
    <row r="1" spans="1:33" ht="40.9" customHeight="1" x14ac:dyDescent="0.25">
      <c r="A1" s="14" t="s">
        <v>66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</row>
    <row r="2" spans="1:33" ht="18.7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3" ht="22.15" customHeight="1" x14ac:dyDescent="0.25">
      <c r="A3" s="15" t="s">
        <v>0</v>
      </c>
      <c r="B3" s="16" t="s">
        <v>2</v>
      </c>
      <c r="C3" s="16" t="s">
        <v>1</v>
      </c>
      <c r="D3" s="16" t="s">
        <v>5</v>
      </c>
      <c r="E3" s="16"/>
      <c r="F3" s="16"/>
      <c r="G3" s="16"/>
      <c r="H3" s="18" t="s">
        <v>3</v>
      </c>
      <c r="I3" s="16" t="s">
        <v>6</v>
      </c>
      <c r="J3" s="16"/>
      <c r="K3" s="16"/>
      <c r="L3" s="16"/>
      <c r="M3" s="18" t="s">
        <v>3</v>
      </c>
      <c r="N3" s="16" t="s">
        <v>39</v>
      </c>
      <c r="O3" s="16"/>
      <c r="P3" s="16"/>
      <c r="Q3" s="16"/>
      <c r="R3" s="16"/>
      <c r="S3" s="18" t="s">
        <v>3</v>
      </c>
      <c r="T3" s="16" t="s">
        <v>49</v>
      </c>
      <c r="U3" s="16"/>
      <c r="V3" s="16"/>
      <c r="W3" s="16"/>
      <c r="X3" s="16"/>
      <c r="Y3" s="16"/>
      <c r="Z3" s="18" t="s">
        <v>3</v>
      </c>
      <c r="AA3" s="16" t="s">
        <v>50</v>
      </c>
      <c r="AB3" s="16"/>
      <c r="AC3" s="16"/>
      <c r="AD3" s="16"/>
      <c r="AE3" s="16"/>
      <c r="AF3" s="18" t="s">
        <v>3</v>
      </c>
      <c r="AG3" s="17" t="s">
        <v>4</v>
      </c>
    </row>
    <row r="4" spans="1:33" ht="40.9" customHeight="1" x14ac:dyDescent="0.25">
      <c r="A4" s="15"/>
      <c r="B4" s="16"/>
      <c r="C4" s="16"/>
      <c r="D4" s="16"/>
      <c r="E4" s="16"/>
      <c r="F4" s="16"/>
      <c r="G4" s="16"/>
      <c r="H4" s="18"/>
      <c r="I4" s="16"/>
      <c r="J4" s="16"/>
      <c r="K4" s="16"/>
      <c r="L4" s="16"/>
      <c r="M4" s="18"/>
      <c r="N4" s="16"/>
      <c r="O4" s="16"/>
      <c r="P4" s="16"/>
      <c r="Q4" s="16"/>
      <c r="R4" s="16"/>
      <c r="S4" s="18"/>
      <c r="T4" s="16"/>
      <c r="U4" s="16"/>
      <c r="V4" s="16"/>
      <c r="W4" s="16"/>
      <c r="X4" s="16"/>
      <c r="Y4" s="16"/>
      <c r="Z4" s="18"/>
      <c r="AA4" s="16"/>
      <c r="AB4" s="16"/>
      <c r="AC4" s="16"/>
      <c r="AD4" s="16"/>
      <c r="AE4" s="16"/>
      <c r="AF4" s="18"/>
      <c r="AG4" s="17"/>
    </row>
    <row r="5" spans="1:33" ht="21.6" customHeight="1" x14ac:dyDescent="0.25">
      <c r="A5" s="15"/>
      <c r="B5" s="16"/>
      <c r="C5" s="16"/>
      <c r="D5" s="4" t="s">
        <v>7</v>
      </c>
      <c r="E5" s="4" t="s">
        <v>8</v>
      </c>
      <c r="F5" s="4" t="s">
        <v>9</v>
      </c>
      <c r="G5" s="4" t="s">
        <v>10</v>
      </c>
      <c r="H5" s="18"/>
      <c r="I5" s="4" t="s">
        <v>13</v>
      </c>
      <c r="J5" s="4" t="s">
        <v>12</v>
      </c>
      <c r="K5" s="4" t="s">
        <v>11</v>
      </c>
      <c r="L5" s="4" t="s">
        <v>14</v>
      </c>
      <c r="M5" s="18"/>
      <c r="N5" s="4" t="s">
        <v>40</v>
      </c>
      <c r="O5" s="4" t="s">
        <v>41</v>
      </c>
      <c r="P5" s="4" t="s">
        <v>42</v>
      </c>
      <c r="Q5" s="4" t="s">
        <v>43</v>
      </c>
      <c r="R5" s="4" t="s">
        <v>44</v>
      </c>
      <c r="S5" s="18"/>
      <c r="T5" s="4" t="s">
        <v>51</v>
      </c>
      <c r="U5" s="4" t="s">
        <v>52</v>
      </c>
      <c r="V5" s="4" t="s">
        <v>53</v>
      </c>
      <c r="W5" s="4" t="s">
        <v>54</v>
      </c>
      <c r="X5" s="4" t="s">
        <v>55</v>
      </c>
      <c r="Y5" s="4" t="s">
        <v>70</v>
      </c>
      <c r="Z5" s="18"/>
      <c r="AA5" s="4" t="s">
        <v>56</v>
      </c>
      <c r="AB5" s="4" t="s">
        <v>57</v>
      </c>
      <c r="AC5" s="4" t="s">
        <v>58</v>
      </c>
      <c r="AD5" s="4" t="s">
        <v>59</v>
      </c>
      <c r="AE5" s="4" t="s">
        <v>60</v>
      </c>
      <c r="AF5" s="18"/>
      <c r="AG5" s="17"/>
    </row>
    <row r="6" spans="1:33" ht="31.15" customHeight="1" x14ac:dyDescent="0.25">
      <c r="A6" s="15" t="s">
        <v>15</v>
      </c>
      <c r="B6" s="4" t="s">
        <v>17</v>
      </c>
      <c r="C6" s="6" t="s">
        <v>47</v>
      </c>
      <c r="D6" s="2"/>
      <c r="E6" s="2"/>
      <c r="F6" s="2"/>
      <c r="G6" s="2"/>
      <c r="H6" s="5">
        <f>SUM(D6:G6)</f>
        <v>0</v>
      </c>
      <c r="I6" s="2">
        <v>1</v>
      </c>
      <c r="J6" s="2">
        <v>1</v>
      </c>
      <c r="K6" s="2">
        <v>1</v>
      </c>
      <c r="L6" s="2">
        <v>1</v>
      </c>
      <c r="M6" s="5">
        <f>SUM(I6:L6)</f>
        <v>4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5">
        <f>SUM(N6:R6)</f>
        <v>5</v>
      </c>
      <c r="T6" s="2">
        <v>1</v>
      </c>
      <c r="U6" s="2">
        <v>1</v>
      </c>
      <c r="V6" s="2">
        <v>1</v>
      </c>
      <c r="W6" s="2">
        <v>1</v>
      </c>
      <c r="X6" s="2">
        <v>1</v>
      </c>
      <c r="Y6" s="2">
        <v>1</v>
      </c>
      <c r="Z6" s="5">
        <f>SUM(T6:Y6)</f>
        <v>6</v>
      </c>
      <c r="AA6" s="2">
        <v>1</v>
      </c>
      <c r="AB6" s="2">
        <v>1</v>
      </c>
      <c r="AC6" s="2">
        <v>1</v>
      </c>
      <c r="AD6" s="2">
        <v>1</v>
      </c>
      <c r="AE6" s="2">
        <v>1</v>
      </c>
      <c r="AF6" s="5">
        <f>SUM(AA6:AE6)</f>
        <v>5</v>
      </c>
      <c r="AG6" s="5">
        <f t="shared" ref="AG6:AG15" si="0">SUM(H6,M6,S6,Z6,AF6)</f>
        <v>20</v>
      </c>
    </row>
    <row r="7" spans="1:33" ht="62.45" customHeight="1" x14ac:dyDescent="0.25">
      <c r="A7" s="15"/>
      <c r="B7" s="4" t="s">
        <v>45</v>
      </c>
      <c r="C7" s="6" t="s">
        <v>46</v>
      </c>
      <c r="D7" s="2"/>
      <c r="E7" s="2"/>
      <c r="F7" s="2"/>
      <c r="G7" s="2"/>
      <c r="H7" s="5">
        <f t="shared" ref="H7:H26" si="1">SUM(D7:G7)</f>
        <v>0</v>
      </c>
      <c r="I7" s="10">
        <v>0.11</v>
      </c>
      <c r="J7" s="10"/>
      <c r="K7" s="10"/>
      <c r="L7" s="10"/>
      <c r="M7" s="5">
        <f t="shared" ref="M7:M26" si="2">SUM(I7:L7)</f>
        <v>0.11</v>
      </c>
      <c r="N7" s="10">
        <v>0.11</v>
      </c>
      <c r="O7" s="10"/>
      <c r="P7" s="10"/>
      <c r="Q7" s="10"/>
      <c r="R7" s="10"/>
      <c r="S7" s="5">
        <v>0.11</v>
      </c>
      <c r="T7" s="10">
        <v>0.11</v>
      </c>
      <c r="U7" s="10"/>
      <c r="V7" s="10"/>
      <c r="W7" s="10"/>
      <c r="X7" s="10"/>
      <c r="Y7" s="2"/>
      <c r="Z7" s="5">
        <f>SUM(T7:Y7)</f>
        <v>0.11</v>
      </c>
      <c r="AA7" s="10">
        <v>0.25</v>
      </c>
      <c r="AB7" s="10"/>
      <c r="AC7" s="10"/>
      <c r="AD7" s="10"/>
      <c r="AE7" s="10"/>
      <c r="AF7" s="5">
        <f t="shared" ref="AF7:AF26" si="3">SUM(AA7:AE7)</f>
        <v>0.25</v>
      </c>
      <c r="AG7" s="5">
        <f t="shared" si="0"/>
        <v>0.58000000000000007</v>
      </c>
    </row>
    <row r="8" spans="1:33" ht="46.9" customHeight="1" x14ac:dyDescent="0.25">
      <c r="A8" s="9"/>
      <c r="B8" s="6" t="s">
        <v>18</v>
      </c>
      <c r="C8" s="6" t="s">
        <v>19</v>
      </c>
      <c r="D8" s="10">
        <v>1</v>
      </c>
      <c r="E8" s="10"/>
      <c r="F8" s="10"/>
      <c r="G8" s="10"/>
      <c r="H8" s="5">
        <f t="shared" si="1"/>
        <v>1</v>
      </c>
      <c r="I8" s="10">
        <v>1</v>
      </c>
      <c r="J8" s="10"/>
      <c r="K8" s="10"/>
      <c r="L8" s="10"/>
      <c r="M8" s="5">
        <f t="shared" si="2"/>
        <v>1</v>
      </c>
      <c r="N8" s="10">
        <v>1</v>
      </c>
      <c r="O8" s="10"/>
      <c r="P8" s="10"/>
      <c r="Q8" s="10"/>
      <c r="R8" s="10"/>
      <c r="S8" s="5">
        <v>1</v>
      </c>
      <c r="T8" s="2"/>
      <c r="U8" s="2"/>
      <c r="V8" s="2"/>
      <c r="W8" s="2"/>
      <c r="X8" s="2"/>
      <c r="Y8" s="2"/>
      <c r="Z8" s="5">
        <f t="shared" ref="Z8:Z26" si="4">SUM(T8:Y8)</f>
        <v>0</v>
      </c>
      <c r="AA8" s="2"/>
      <c r="AB8" s="2"/>
      <c r="AC8" s="2"/>
      <c r="AD8" s="2"/>
      <c r="AE8" s="2"/>
      <c r="AF8" s="5">
        <f t="shared" si="3"/>
        <v>0</v>
      </c>
      <c r="AG8" s="5">
        <f t="shared" si="0"/>
        <v>3</v>
      </c>
    </row>
    <row r="9" spans="1:33" ht="46.9" customHeight="1" x14ac:dyDescent="0.25">
      <c r="A9" s="6" t="s">
        <v>16</v>
      </c>
      <c r="B9" s="4" t="s">
        <v>20</v>
      </c>
      <c r="C9" s="6" t="s">
        <v>21</v>
      </c>
      <c r="D9" s="2">
        <v>1</v>
      </c>
      <c r="E9" s="2">
        <v>1</v>
      </c>
      <c r="F9" s="2">
        <v>1</v>
      </c>
      <c r="G9" s="2">
        <v>1</v>
      </c>
      <c r="H9" s="5">
        <f t="shared" si="1"/>
        <v>4</v>
      </c>
      <c r="I9" s="7">
        <v>1</v>
      </c>
      <c r="J9" s="7">
        <v>1</v>
      </c>
      <c r="K9" s="7">
        <v>1</v>
      </c>
      <c r="L9" s="7">
        <v>1</v>
      </c>
      <c r="M9" s="5">
        <f t="shared" si="2"/>
        <v>4</v>
      </c>
      <c r="N9" s="2">
        <v>1</v>
      </c>
      <c r="O9" s="2">
        <v>1</v>
      </c>
      <c r="P9" s="2">
        <v>1</v>
      </c>
      <c r="Q9" s="2">
        <v>1</v>
      </c>
      <c r="R9" s="2">
        <v>1</v>
      </c>
      <c r="S9" s="5">
        <v>5</v>
      </c>
      <c r="T9" s="2">
        <v>1</v>
      </c>
      <c r="U9" s="2">
        <v>1</v>
      </c>
      <c r="V9" s="2">
        <v>1</v>
      </c>
      <c r="W9" s="2">
        <v>1</v>
      </c>
      <c r="X9" s="2">
        <v>1</v>
      </c>
      <c r="Y9" s="2">
        <v>1</v>
      </c>
      <c r="Z9" s="5">
        <f t="shared" si="4"/>
        <v>6</v>
      </c>
      <c r="AA9" s="2">
        <v>1</v>
      </c>
      <c r="AB9" s="2">
        <v>1</v>
      </c>
      <c r="AC9" s="2">
        <v>1</v>
      </c>
      <c r="AD9" s="2">
        <v>1</v>
      </c>
      <c r="AE9" s="2">
        <v>1</v>
      </c>
      <c r="AF9" s="5">
        <f t="shared" si="3"/>
        <v>5</v>
      </c>
      <c r="AG9" s="5">
        <f t="shared" si="0"/>
        <v>24</v>
      </c>
    </row>
    <row r="10" spans="1:33" ht="15.6" customHeight="1" x14ac:dyDescent="0.25">
      <c r="A10" s="16" t="s">
        <v>28</v>
      </c>
      <c r="B10" s="4" t="s">
        <v>30</v>
      </c>
      <c r="C10" s="6" t="s">
        <v>48</v>
      </c>
      <c r="D10" s="10">
        <v>1</v>
      </c>
      <c r="E10" s="10"/>
      <c r="F10" s="10"/>
      <c r="G10" s="10"/>
      <c r="H10" s="5">
        <f t="shared" si="1"/>
        <v>1</v>
      </c>
      <c r="I10" s="7"/>
      <c r="J10" s="7"/>
      <c r="K10" s="7"/>
      <c r="L10" s="7"/>
      <c r="M10" s="5">
        <f t="shared" si="2"/>
        <v>0</v>
      </c>
      <c r="N10" s="2"/>
      <c r="O10" s="2"/>
      <c r="P10" s="2"/>
      <c r="Q10" s="2"/>
      <c r="R10" s="2"/>
      <c r="S10" s="5"/>
      <c r="T10" s="2"/>
      <c r="U10" s="2"/>
      <c r="V10" s="2"/>
      <c r="W10" s="2"/>
      <c r="X10" s="2"/>
      <c r="Y10" s="2"/>
      <c r="Z10" s="5">
        <f t="shared" si="4"/>
        <v>0</v>
      </c>
      <c r="AA10" s="2"/>
      <c r="AB10" s="2"/>
      <c r="AC10" s="2"/>
      <c r="AD10" s="2"/>
      <c r="AE10" s="2"/>
      <c r="AF10" s="5">
        <f t="shared" si="3"/>
        <v>0</v>
      </c>
      <c r="AG10" s="5">
        <f t="shared" si="0"/>
        <v>1</v>
      </c>
    </row>
    <row r="11" spans="1:33" ht="15.6" customHeight="1" x14ac:dyDescent="0.25">
      <c r="A11" s="16"/>
      <c r="B11" s="4" t="s">
        <v>61</v>
      </c>
      <c r="C11" s="6" t="s">
        <v>62</v>
      </c>
      <c r="D11" s="7"/>
      <c r="E11" s="7"/>
      <c r="F11" s="7"/>
      <c r="G11" s="7"/>
      <c r="H11" s="5">
        <f t="shared" si="1"/>
        <v>0</v>
      </c>
      <c r="I11" s="7"/>
      <c r="J11" s="7"/>
      <c r="K11" s="7"/>
      <c r="L11" s="7"/>
      <c r="M11" s="5">
        <f t="shared" si="2"/>
        <v>0</v>
      </c>
      <c r="N11" s="2"/>
      <c r="O11" s="2"/>
      <c r="P11" s="2"/>
      <c r="Q11" s="2"/>
      <c r="R11" s="2"/>
      <c r="S11" s="5"/>
      <c r="T11" s="10">
        <v>0.5</v>
      </c>
      <c r="U11" s="10"/>
      <c r="V11" s="10"/>
      <c r="W11" s="10"/>
      <c r="X11" s="10"/>
      <c r="Y11" s="2">
        <v>0.5</v>
      </c>
      <c r="Z11" s="5">
        <f t="shared" si="4"/>
        <v>1</v>
      </c>
      <c r="AA11" s="2"/>
      <c r="AB11" s="2"/>
      <c r="AC11" s="2"/>
      <c r="AD11" s="2"/>
      <c r="AE11" s="2"/>
      <c r="AF11" s="5">
        <f t="shared" si="3"/>
        <v>0</v>
      </c>
      <c r="AG11" s="5">
        <f t="shared" si="0"/>
        <v>1</v>
      </c>
    </row>
    <row r="12" spans="1:33" ht="15.6" customHeight="1" x14ac:dyDescent="0.25">
      <c r="A12" s="16"/>
      <c r="B12" s="4" t="s">
        <v>69</v>
      </c>
      <c r="C12" s="6" t="s">
        <v>62</v>
      </c>
      <c r="D12" s="7"/>
      <c r="E12" s="7"/>
      <c r="F12" s="7"/>
      <c r="G12" s="7"/>
      <c r="H12" s="5">
        <f t="shared" si="1"/>
        <v>0</v>
      </c>
      <c r="I12" s="7"/>
      <c r="J12" s="7"/>
      <c r="K12" s="7"/>
      <c r="L12" s="7"/>
      <c r="M12" s="5">
        <f t="shared" si="2"/>
        <v>0</v>
      </c>
      <c r="N12" s="10">
        <v>0.5</v>
      </c>
      <c r="O12" s="10"/>
      <c r="P12" s="10"/>
      <c r="Q12" s="10"/>
      <c r="R12" s="10"/>
      <c r="S12" s="5">
        <v>0.5</v>
      </c>
      <c r="T12" s="2"/>
      <c r="U12" s="2"/>
      <c r="V12" s="2"/>
      <c r="W12" s="2"/>
      <c r="X12" s="2"/>
      <c r="Y12" s="2"/>
      <c r="Z12" s="5">
        <f t="shared" si="4"/>
        <v>0</v>
      </c>
      <c r="AA12" s="2"/>
      <c r="AB12" s="2"/>
      <c r="AC12" s="2"/>
      <c r="AD12" s="2"/>
      <c r="AE12" s="2"/>
      <c r="AF12" s="5">
        <f t="shared" si="3"/>
        <v>0</v>
      </c>
      <c r="AG12" s="5">
        <f t="shared" si="0"/>
        <v>0.5</v>
      </c>
    </row>
    <row r="13" spans="1:33" ht="15.6" customHeight="1" x14ac:dyDescent="0.25">
      <c r="A13" s="16"/>
      <c r="B13" s="4" t="s">
        <v>64</v>
      </c>
      <c r="C13" s="6" t="s">
        <v>65</v>
      </c>
      <c r="D13" s="10">
        <v>1</v>
      </c>
      <c r="E13" s="10"/>
      <c r="F13" s="10"/>
      <c r="G13" s="10"/>
      <c r="H13" s="5">
        <f t="shared" si="1"/>
        <v>1</v>
      </c>
      <c r="I13" s="7"/>
      <c r="J13" s="7"/>
      <c r="K13" s="7"/>
      <c r="L13" s="7"/>
      <c r="M13" s="5">
        <f t="shared" si="2"/>
        <v>0</v>
      </c>
      <c r="N13" s="7"/>
      <c r="O13" s="7"/>
      <c r="P13" s="7"/>
      <c r="Q13" s="7"/>
      <c r="R13" s="7"/>
      <c r="S13" s="5"/>
      <c r="T13" s="2"/>
      <c r="U13" s="2"/>
      <c r="V13" s="2"/>
      <c r="W13" s="2"/>
      <c r="X13" s="2"/>
      <c r="Y13" s="2"/>
      <c r="Z13" s="5">
        <f t="shared" si="4"/>
        <v>0</v>
      </c>
      <c r="AA13" s="2"/>
      <c r="AB13" s="2"/>
      <c r="AC13" s="2"/>
      <c r="AD13" s="2"/>
      <c r="AE13" s="2"/>
      <c r="AF13" s="5">
        <f t="shared" si="3"/>
        <v>0</v>
      </c>
      <c r="AG13" s="5">
        <f t="shared" si="0"/>
        <v>1</v>
      </c>
    </row>
    <row r="14" spans="1:33" ht="15.6" customHeight="1" x14ac:dyDescent="0.25">
      <c r="A14" s="16"/>
      <c r="B14" s="4" t="s">
        <v>74</v>
      </c>
      <c r="C14" s="6" t="s">
        <v>75</v>
      </c>
      <c r="D14" s="7"/>
      <c r="E14" s="7"/>
      <c r="F14" s="7"/>
      <c r="G14" s="7"/>
      <c r="H14" s="5"/>
      <c r="I14" s="7"/>
      <c r="J14" s="7"/>
      <c r="K14" s="7"/>
      <c r="L14" s="7"/>
      <c r="M14" s="5"/>
      <c r="N14" s="7"/>
      <c r="O14" s="7"/>
      <c r="P14" s="7"/>
      <c r="Q14" s="7"/>
      <c r="R14" s="7"/>
      <c r="S14" s="5"/>
      <c r="T14" s="11">
        <v>0.25</v>
      </c>
      <c r="U14" s="12"/>
      <c r="V14" s="12"/>
      <c r="W14" s="12"/>
      <c r="X14" s="12"/>
      <c r="Y14" s="13"/>
      <c r="Z14" s="5"/>
      <c r="AA14" s="2"/>
      <c r="AB14" s="2"/>
      <c r="AC14" s="2"/>
      <c r="AD14" s="2"/>
      <c r="AE14" s="2"/>
      <c r="AF14" s="5"/>
      <c r="AG14" s="5"/>
    </row>
    <row r="15" spans="1:33" ht="15.6" customHeight="1" x14ac:dyDescent="0.25">
      <c r="A15" s="16"/>
      <c r="B15" s="4" t="s">
        <v>63</v>
      </c>
      <c r="C15" s="6" t="s">
        <v>76</v>
      </c>
      <c r="D15" s="7">
        <v>0.12</v>
      </c>
      <c r="E15" s="7">
        <v>0.12</v>
      </c>
      <c r="F15" s="7">
        <v>0.12</v>
      </c>
      <c r="G15" s="7">
        <v>0.12</v>
      </c>
      <c r="H15" s="5">
        <f t="shared" si="1"/>
        <v>0.48</v>
      </c>
      <c r="I15" s="7">
        <v>0.12</v>
      </c>
      <c r="J15" s="7">
        <v>0.12</v>
      </c>
      <c r="K15" s="7">
        <v>0.12</v>
      </c>
      <c r="L15" s="7">
        <v>0.12</v>
      </c>
      <c r="M15" s="5">
        <f t="shared" si="2"/>
        <v>0.48</v>
      </c>
      <c r="N15" s="7">
        <v>0.12</v>
      </c>
      <c r="O15" s="7">
        <v>0.12</v>
      </c>
      <c r="P15" s="7">
        <v>0.12</v>
      </c>
      <c r="Q15" s="7">
        <v>0.12</v>
      </c>
      <c r="R15" s="7">
        <v>0.12</v>
      </c>
      <c r="S15" s="5">
        <v>0.6</v>
      </c>
      <c r="T15" s="7">
        <v>0.12</v>
      </c>
      <c r="U15" s="7">
        <v>0.12</v>
      </c>
      <c r="V15" s="7">
        <v>0.12</v>
      </c>
      <c r="W15" s="7">
        <v>0.12</v>
      </c>
      <c r="X15" s="7">
        <v>0.12</v>
      </c>
      <c r="Y15" s="7">
        <v>0.12</v>
      </c>
      <c r="Z15" s="5">
        <f t="shared" si="4"/>
        <v>0.72</v>
      </c>
      <c r="AA15" s="7">
        <v>0.12</v>
      </c>
      <c r="AB15" s="7">
        <v>0.12</v>
      </c>
      <c r="AC15" s="7">
        <v>0.12</v>
      </c>
      <c r="AD15" s="7">
        <v>0.12</v>
      </c>
      <c r="AE15" s="7">
        <v>0.12</v>
      </c>
      <c r="AF15" s="5">
        <f>SUM(AA15:AE15)</f>
        <v>0.6</v>
      </c>
      <c r="AG15" s="5">
        <f t="shared" si="0"/>
        <v>2.8800000000000003</v>
      </c>
    </row>
    <row r="16" spans="1:33" ht="15.6" customHeight="1" x14ac:dyDescent="0.25">
      <c r="A16" s="16"/>
      <c r="B16" s="6" t="s">
        <v>35</v>
      </c>
      <c r="C16" s="6" t="s">
        <v>36</v>
      </c>
      <c r="D16" s="2"/>
      <c r="E16" s="2"/>
      <c r="F16" s="2"/>
      <c r="G16" s="2"/>
      <c r="H16" s="5">
        <f t="shared" si="1"/>
        <v>0</v>
      </c>
      <c r="I16" s="7"/>
      <c r="J16" s="7"/>
      <c r="K16" s="7"/>
      <c r="L16" s="7"/>
      <c r="M16" s="5">
        <f t="shared" si="2"/>
        <v>0</v>
      </c>
      <c r="N16" s="10">
        <v>0.5</v>
      </c>
      <c r="O16" s="10"/>
      <c r="P16" s="10"/>
      <c r="Q16" s="10"/>
      <c r="R16" s="10"/>
      <c r="S16" s="5">
        <v>0.5</v>
      </c>
      <c r="T16" s="10">
        <v>0.5</v>
      </c>
      <c r="U16" s="10"/>
      <c r="V16" s="10"/>
      <c r="W16" s="10"/>
      <c r="X16" s="10"/>
      <c r="Y16" s="2"/>
      <c r="Z16" s="5">
        <f t="shared" si="4"/>
        <v>0.5</v>
      </c>
      <c r="AA16" s="2"/>
      <c r="AB16" s="2"/>
      <c r="AC16" s="2"/>
      <c r="AD16" s="2"/>
      <c r="AE16" s="2"/>
      <c r="AF16" s="5">
        <f t="shared" si="3"/>
        <v>0</v>
      </c>
      <c r="AG16" s="5">
        <f t="shared" ref="AG16:AG26" si="5">SUM(H16,M16,S16,Z16,AF16)</f>
        <v>1</v>
      </c>
    </row>
    <row r="17" spans="1:33" ht="31.15" customHeight="1" x14ac:dyDescent="0.25">
      <c r="A17" s="16" t="s">
        <v>22</v>
      </c>
      <c r="B17" s="6" t="s">
        <v>23</v>
      </c>
      <c r="C17" s="6" t="s">
        <v>24</v>
      </c>
      <c r="D17" s="3">
        <v>0.25</v>
      </c>
      <c r="E17" s="3">
        <v>0.25</v>
      </c>
      <c r="F17" s="3">
        <v>0.25</v>
      </c>
      <c r="G17" s="3">
        <v>0.25</v>
      </c>
      <c r="H17" s="5">
        <f t="shared" si="1"/>
        <v>1</v>
      </c>
      <c r="I17" s="3">
        <v>0.25</v>
      </c>
      <c r="J17" s="3">
        <v>0.25</v>
      </c>
      <c r="K17" s="3">
        <v>0.25</v>
      </c>
      <c r="L17" s="3">
        <v>0.25</v>
      </c>
      <c r="M17" s="5">
        <f t="shared" si="2"/>
        <v>1</v>
      </c>
      <c r="N17" s="3">
        <v>0.25</v>
      </c>
      <c r="O17" s="3">
        <v>0.25</v>
      </c>
      <c r="P17" s="3">
        <v>0.25</v>
      </c>
      <c r="Q17" s="3">
        <v>0.25</v>
      </c>
      <c r="R17" s="3">
        <v>0.25</v>
      </c>
      <c r="S17" s="8">
        <v>1.25</v>
      </c>
      <c r="T17" s="3">
        <v>0.25</v>
      </c>
      <c r="U17" s="3">
        <v>0.25</v>
      </c>
      <c r="V17" s="3">
        <v>0.25</v>
      </c>
      <c r="W17" s="3">
        <v>0.25</v>
      </c>
      <c r="X17" s="3">
        <v>0.25</v>
      </c>
      <c r="Y17" s="3">
        <v>0.25</v>
      </c>
      <c r="Z17" s="5">
        <f t="shared" si="4"/>
        <v>1.5</v>
      </c>
      <c r="AA17" s="3">
        <v>0.25</v>
      </c>
      <c r="AB17" s="3">
        <v>0.25</v>
      </c>
      <c r="AC17" s="3">
        <v>0.25</v>
      </c>
      <c r="AD17" s="3">
        <v>0.25</v>
      </c>
      <c r="AE17" s="3">
        <v>0.25</v>
      </c>
      <c r="AF17" s="5">
        <f t="shared" si="3"/>
        <v>1.25</v>
      </c>
      <c r="AG17" s="5">
        <f t="shared" si="5"/>
        <v>6</v>
      </c>
    </row>
    <row r="18" spans="1:33" ht="15.6" customHeight="1" x14ac:dyDescent="0.25">
      <c r="A18" s="16"/>
      <c r="B18" s="6" t="s">
        <v>34</v>
      </c>
      <c r="C18" s="6" t="s">
        <v>37</v>
      </c>
      <c r="D18" s="10">
        <v>1</v>
      </c>
      <c r="E18" s="10"/>
      <c r="F18" s="10"/>
      <c r="G18" s="10"/>
      <c r="H18" s="5">
        <f t="shared" si="1"/>
        <v>1</v>
      </c>
      <c r="I18" s="10">
        <v>1</v>
      </c>
      <c r="J18" s="10"/>
      <c r="K18" s="10"/>
      <c r="L18" s="10"/>
      <c r="M18" s="5">
        <f t="shared" si="2"/>
        <v>1</v>
      </c>
      <c r="N18" s="2"/>
      <c r="O18" s="2"/>
      <c r="P18" s="2"/>
      <c r="Q18" s="2"/>
      <c r="R18" s="2"/>
      <c r="S18" s="5"/>
      <c r="T18" s="2"/>
      <c r="U18" s="2"/>
      <c r="V18" s="2"/>
      <c r="W18" s="2"/>
      <c r="X18" s="2"/>
      <c r="Y18" s="2"/>
      <c r="Z18" s="5">
        <f t="shared" si="4"/>
        <v>0</v>
      </c>
      <c r="AA18" s="2"/>
      <c r="AB18" s="2"/>
      <c r="AC18" s="2"/>
      <c r="AD18" s="2"/>
      <c r="AE18" s="2"/>
      <c r="AF18" s="5">
        <f t="shared" si="3"/>
        <v>0</v>
      </c>
      <c r="AG18" s="5">
        <f t="shared" si="5"/>
        <v>2</v>
      </c>
    </row>
    <row r="19" spans="1:33" ht="15.6" customHeight="1" x14ac:dyDescent="0.25">
      <c r="A19" s="16"/>
      <c r="B19" s="6" t="s">
        <v>33</v>
      </c>
      <c r="C19" s="6" t="s">
        <v>38</v>
      </c>
      <c r="D19" s="10">
        <v>2</v>
      </c>
      <c r="E19" s="10"/>
      <c r="F19" s="10"/>
      <c r="G19" s="10"/>
      <c r="H19" s="5">
        <f t="shared" si="1"/>
        <v>2</v>
      </c>
      <c r="I19" s="10">
        <v>2</v>
      </c>
      <c r="J19" s="10"/>
      <c r="K19" s="10"/>
      <c r="L19" s="10"/>
      <c r="M19" s="5">
        <f t="shared" si="2"/>
        <v>2</v>
      </c>
      <c r="N19" s="10">
        <v>2</v>
      </c>
      <c r="O19" s="10"/>
      <c r="P19" s="10"/>
      <c r="Q19" s="10"/>
      <c r="R19" s="10"/>
      <c r="S19" s="5">
        <v>2</v>
      </c>
      <c r="T19" s="10"/>
      <c r="U19" s="10"/>
      <c r="V19" s="10"/>
      <c r="W19" s="10"/>
      <c r="X19" s="10"/>
      <c r="Y19" s="2"/>
      <c r="Z19" s="5">
        <f t="shared" si="4"/>
        <v>0</v>
      </c>
      <c r="AA19" s="2"/>
      <c r="AB19" s="2"/>
      <c r="AC19" s="2"/>
      <c r="AD19" s="2"/>
      <c r="AE19" s="2"/>
      <c r="AF19" s="5">
        <f t="shared" si="3"/>
        <v>0</v>
      </c>
      <c r="AG19" s="5">
        <f t="shared" si="5"/>
        <v>6</v>
      </c>
    </row>
    <row r="20" spans="1:33" ht="87.6" customHeight="1" x14ac:dyDescent="0.25">
      <c r="A20" s="16"/>
      <c r="B20" s="6" t="s">
        <v>25</v>
      </c>
      <c r="C20" s="6" t="s">
        <v>26</v>
      </c>
      <c r="D20" s="10">
        <v>0.25</v>
      </c>
      <c r="E20" s="10"/>
      <c r="F20" s="10"/>
      <c r="G20" s="10"/>
      <c r="H20" s="5">
        <f t="shared" si="1"/>
        <v>0.25</v>
      </c>
      <c r="I20" s="10">
        <v>0.25</v>
      </c>
      <c r="J20" s="10"/>
      <c r="K20" s="10"/>
      <c r="L20" s="10"/>
      <c r="M20" s="5">
        <f t="shared" si="2"/>
        <v>0.25</v>
      </c>
      <c r="N20" s="10">
        <v>0.25</v>
      </c>
      <c r="O20" s="10"/>
      <c r="P20" s="10"/>
      <c r="Q20" s="10"/>
      <c r="R20" s="10"/>
      <c r="S20" s="5">
        <v>0.25</v>
      </c>
      <c r="T20" s="10">
        <v>0.25</v>
      </c>
      <c r="U20" s="10"/>
      <c r="V20" s="10"/>
      <c r="W20" s="10"/>
      <c r="X20" s="10"/>
      <c r="Y20" s="2"/>
      <c r="Z20" s="5">
        <f t="shared" si="4"/>
        <v>0.25</v>
      </c>
      <c r="AA20" s="10">
        <v>0.25</v>
      </c>
      <c r="AB20" s="10"/>
      <c r="AC20" s="10"/>
      <c r="AD20" s="10"/>
      <c r="AE20" s="10"/>
      <c r="AF20" s="5">
        <f t="shared" si="3"/>
        <v>0.25</v>
      </c>
      <c r="AG20" s="5">
        <f t="shared" si="5"/>
        <v>1.25</v>
      </c>
    </row>
    <row r="21" spans="1:33" ht="62.45" customHeight="1" x14ac:dyDescent="0.25">
      <c r="A21" s="16" t="s">
        <v>27</v>
      </c>
      <c r="B21" s="6" t="s">
        <v>71</v>
      </c>
      <c r="C21" s="6" t="s">
        <v>38</v>
      </c>
      <c r="D21" s="10"/>
      <c r="E21" s="10"/>
      <c r="F21" s="10"/>
      <c r="G21" s="10"/>
      <c r="H21" s="5">
        <f t="shared" si="1"/>
        <v>0</v>
      </c>
      <c r="I21" s="2"/>
      <c r="J21" s="2"/>
      <c r="K21" s="2"/>
      <c r="L21" s="2"/>
      <c r="M21" s="5">
        <f t="shared" si="2"/>
        <v>0</v>
      </c>
      <c r="N21" s="2"/>
      <c r="O21" s="2"/>
      <c r="P21" s="2"/>
      <c r="Q21" s="2"/>
      <c r="R21" s="2"/>
      <c r="S21" s="5"/>
      <c r="T21" s="2"/>
      <c r="U21" s="2"/>
      <c r="V21" s="2"/>
      <c r="W21" s="2"/>
      <c r="X21" s="2"/>
      <c r="Y21" s="2">
        <v>1</v>
      </c>
      <c r="Z21" s="5">
        <f t="shared" si="4"/>
        <v>1</v>
      </c>
      <c r="AA21" s="2"/>
      <c r="AB21" s="2"/>
      <c r="AC21" s="2"/>
      <c r="AD21" s="2"/>
      <c r="AE21" s="2"/>
      <c r="AF21" s="5">
        <f t="shared" si="3"/>
        <v>0</v>
      </c>
      <c r="AG21" s="5">
        <f t="shared" si="5"/>
        <v>1</v>
      </c>
    </row>
    <row r="22" spans="1:33" ht="62.45" customHeight="1" x14ac:dyDescent="0.25">
      <c r="A22" s="16"/>
      <c r="B22" s="6" t="s">
        <v>73</v>
      </c>
      <c r="C22" s="6" t="s">
        <v>19</v>
      </c>
      <c r="D22" s="7"/>
      <c r="E22" s="7"/>
      <c r="F22" s="7"/>
      <c r="G22" s="7"/>
      <c r="H22" s="5">
        <f t="shared" si="1"/>
        <v>0</v>
      </c>
      <c r="I22" s="2"/>
      <c r="J22" s="2"/>
      <c r="K22" s="2"/>
      <c r="L22" s="2"/>
      <c r="M22" s="5">
        <f t="shared" si="2"/>
        <v>0</v>
      </c>
      <c r="N22" s="2"/>
      <c r="O22" s="2"/>
      <c r="P22" s="2"/>
      <c r="Q22" s="2"/>
      <c r="R22" s="2"/>
      <c r="S22" s="5"/>
      <c r="T22" s="2"/>
      <c r="U22" s="2"/>
      <c r="V22" s="2"/>
      <c r="W22" s="2"/>
      <c r="X22" s="2"/>
      <c r="Y22" s="2"/>
      <c r="Z22" s="5">
        <f t="shared" si="4"/>
        <v>0</v>
      </c>
      <c r="AA22" s="2"/>
      <c r="AB22" s="2"/>
      <c r="AC22" s="2"/>
      <c r="AD22" s="2">
        <v>1</v>
      </c>
      <c r="AE22" s="2">
        <v>1</v>
      </c>
      <c r="AF22" s="5">
        <f t="shared" si="3"/>
        <v>2</v>
      </c>
      <c r="AG22" s="5">
        <f t="shared" si="5"/>
        <v>2</v>
      </c>
    </row>
    <row r="23" spans="1:33" ht="62.45" customHeight="1" x14ac:dyDescent="0.25">
      <c r="A23" s="16"/>
      <c r="B23" s="6" t="s">
        <v>68</v>
      </c>
      <c r="C23" s="6" t="s">
        <v>19</v>
      </c>
      <c r="D23" s="7"/>
      <c r="E23" s="7"/>
      <c r="F23" s="7"/>
      <c r="G23" s="7"/>
      <c r="H23" s="5">
        <f t="shared" si="1"/>
        <v>0</v>
      </c>
      <c r="I23" s="2"/>
      <c r="J23" s="2"/>
      <c r="K23" s="2"/>
      <c r="L23" s="2"/>
      <c r="M23" s="5">
        <f t="shared" si="2"/>
        <v>0</v>
      </c>
      <c r="N23" s="2"/>
      <c r="O23" s="2"/>
      <c r="P23" s="2"/>
      <c r="Q23" s="2"/>
      <c r="R23" s="2"/>
      <c r="S23" s="5"/>
      <c r="T23" s="2"/>
      <c r="U23" s="2"/>
      <c r="V23" s="2"/>
      <c r="W23" s="2"/>
      <c r="X23" s="2"/>
      <c r="Y23" s="2"/>
      <c r="Z23" s="5">
        <f t="shared" si="4"/>
        <v>0</v>
      </c>
      <c r="AA23" s="10">
        <v>1</v>
      </c>
      <c r="AB23" s="10"/>
      <c r="AC23" s="10"/>
      <c r="AD23" s="10"/>
      <c r="AE23" s="10"/>
      <c r="AF23" s="5">
        <f t="shared" si="3"/>
        <v>1</v>
      </c>
      <c r="AG23" s="5">
        <f t="shared" si="5"/>
        <v>1</v>
      </c>
    </row>
    <row r="24" spans="1:33" ht="62.45" customHeight="1" x14ac:dyDescent="0.25">
      <c r="A24" s="16"/>
      <c r="B24" s="6" t="s">
        <v>67</v>
      </c>
      <c r="C24" s="6" t="s">
        <v>19</v>
      </c>
      <c r="D24" s="7"/>
      <c r="E24" s="7"/>
      <c r="F24" s="7"/>
      <c r="G24" s="7"/>
      <c r="H24" s="5">
        <f t="shared" si="1"/>
        <v>0</v>
      </c>
      <c r="I24" s="2"/>
      <c r="J24" s="2"/>
      <c r="K24" s="2"/>
      <c r="L24" s="2"/>
      <c r="M24" s="5">
        <f t="shared" si="2"/>
        <v>0</v>
      </c>
      <c r="N24" s="2"/>
      <c r="O24" s="2"/>
      <c r="P24" s="2"/>
      <c r="Q24" s="2"/>
      <c r="R24" s="2"/>
      <c r="S24" s="5"/>
      <c r="T24" s="2"/>
      <c r="U24" s="2"/>
      <c r="V24" s="2"/>
      <c r="W24" s="2"/>
      <c r="X24" s="2"/>
      <c r="Y24" s="2"/>
      <c r="Z24" s="5">
        <f t="shared" si="4"/>
        <v>0</v>
      </c>
      <c r="AA24" s="10">
        <v>1</v>
      </c>
      <c r="AB24" s="10"/>
      <c r="AC24" s="10"/>
      <c r="AD24" s="10"/>
      <c r="AE24" s="10"/>
      <c r="AF24" s="5">
        <f t="shared" si="3"/>
        <v>1</v>
      </c>
      <c r="AG24" s="5">
        <f t="shared" si="5"/>
        <v>1</v>
      </c>
    </row>
    <row r="25" spans="1:33" ht="62.45" customHeight="1" x14ac:dyDescent="0.25">
      <c r="A25" s="16"/>
      <c r="B25" s="6" t="s">
        <v>29</v>
      </c>
      <c r="C25" s="6" t="s">
        <v>72</v>
      </c>
      <c r="D25" s="3">
        <v>0.08</v>
      </c>
      <c r="E25" s="3">
        <v>0.08</v>
      </c>
      <c r="F25" s="3">
        <v>0.08</v>
      </c>
      <c r="G25" s="3">
        <v>0.08</v>
      </c>
      <c r="H25" s="5">
        <f t="shared" si="1"/>
        <v>0.32</v>
      </c>
      <c r="I25" s="3">
        <v>0.08</v>
      </c>
      <c r="J25" s="3">
        <v>0.08</v>
      </c>
      <c r="K25" s="3">
        <v>0.08</v>
      </c>
      <c r="L25" s="3">
        <v>0.08</v>
      </c>
      <c r="M25" s="5">
        <f t="shared" si="2"/>
        <v>0.32</v>
      </c>
      <c r="N25" s="3">
        <v>0.08</v>
      </c>
      <c r="O25" s="3">
        <v>0.08</v>
      </c>
      <c r="P25" s="3">
        <v>0.08</v>
      </c>
      <c r="Q25" s="3">
        <v>0.08</v>
      </c>
      <c r="R25" s="3">
        <v>0.08</v>
      </c>
      <c r="S25" s="8">
        <v>0.4</v>
      </c>
      <c r="T25" s="3">
        <v>0.08</v>
      </c>
      <c r="U25" s="3">
        <v>0.08</v>
      </c>
      <c r="V25" s="3">
        <v>0.08</v>
      </c>
      <c r="W25" s="3">
        <v>0.08</v>
      </c>
      <c r="X25" s="3">
        <v>0.08</v>
      </c>
      <c r="Y25" s="3">
        <v>0.08</v>
      </c>
      <c r="Z25" s="5">
        <f t="shared" si="4"/>
        <v>0.48000000000000004</v>
      </c>
      <c r="AA25" s="3">
        <v>0.08</v>
      </c>
      <c r="AB25" s="3">
        <v>0.08</v>
      </c>
      <c r="AC25" s="3">
        <v>0.08</v>
      </c>
      <c r="AD25" s="3">
        <v>0.08</v>
      </c>
      <c r="AE25" s="3">
        <v>0.08</v>
      </c>
      <c r="AF25" s="5">
        <f t="shared" si="3"/>
        <v>0.4</v>
      </c>
      <c r="AG25" s="5">
        <f t="shared" si="5"/>
        <v>1.92</v>
      </c>
    </row>
    <row r="26" spans="1:33" ht="31.15" customHeight="1" x14ac:dyDescent="0.25">
      <c r="A26" s="16"/>
      <c r="B26" s="6" t="s">
        <v>31</v>
      </c>
      <c r="C26" s="6" t="s">
        <v>32</v>
      </c>
      <c r="D26" s="2"/>
      <c r="E26" s="2"/>
      <c r="F26" s="2"/>
      <c r="G26" s="2"/>
      <c r="H26" s="5">
        <f t="shared" si="1"/>
        <v>0</v>
      </c>
      <c r="I26" s="2"/>
      <c r="J26" s="2"/>
      <c r="K26" s="2"/>
      <c r="L26" s="2"/>
      <c r="M26" s="5">
        <f t="shared" si="2"/>
        <v>0</v>
      </c>
      <c r="N26" s="2"/>
      <c r="O26" s="2"/>
      <c r="P26" s="2"/>
      <c r="Q26" s="2"/>
      <c r="R26" s="2">
        <v>1</v>
      </c>
      <c r="S26" s="5">
        <v>1</v>
      </c>
      <c r="T26" s="2"/>
      <c r="U26" s="2"/>
      <c r="V26" s="2"/>
      <c r="W26" s="2"/>
      <c r="X26" s="2"/>
      <c r="Y26" s="2"/>
      <c r="Z26" s="5">
        <f t="shared" si="4"/>
        <v>0</v>
      </c>
      <c r="AA26" s="2"/>
      <c r="AB26" s="2"/>
      <c r="AC26" s="2"/>
      <c r="AD26" s="2"/>
      <c r="AE26" s="2"/>
      <c r="AF26" s="5">
        <f t="shared" si="3"/>
        <v>0</v>
      </c>
      <c r="AG26" s="5">
        <f t="shared" si="5"/>
        <v>1</v>
      </c>
    </row>
    <row r="27" spans="1:33" ht="15.6" customHeight="1" x14ac:dyDescent="0.25">
      <c r="A27" s="19" t="s">
        <v>4</v>
      </c>
      <c r="B27" s="19"/>
      <c r="C27" s="19"/>
      <c r="D27" s="3">
        <f>SUM(D6,D7,D8,D9,D10,D11,D12,D13,D15,D16,D17,D18,D19,D20,D21,D22,D23,D24,D25,D26)</f>
        <v>7.7</v>
      </c>
      <c r="E27" s="3">
        <f>SUM(E6,E7,D8,E9,D10,E11,E12,D13,E15,E16,E17,D18,D19,D20,D21,E22:E24,E25,E26)</f>
        <v>7.7</v>
      </c>
      <c r="F27" s="3">
        <f>SUM(F6:F7,D8,F9,D10,F11,F12,D13,F15,F16,F17,D18,D19,D20,D21,F22:F24,F25,F26)</f>
        <v>7.7</v>
      </c>
      <c r="G27" s="3">
        <f>SUM(G6,G7,D8,G9,D10,G11,G12,D13,G15,G16,G17,D18,D19,D20,D21,G22,G23,G24,G25,G26)</f>
        <v>7.7</v>
      </c>
      <c r="H27" s="5">
        <f>SUM(H6:H26)</f>
        <v>12.05</v>
      </c>
      <c r="I27" s="3">
        <f>SUM(I6,I7,I8,I9,I10,I11,I12,I13,I15,I16,I17,I18,I19,I20,I21,I22,I23,I24,I25,I26)</f>
        <v>6.8100000000000005</v>
      </c>
      <c r="J27" s="2">
        <f>SUM(J6,I7,I8,J9:J17,I18,I19,I20,J21:J26)</f>
        <v>6.8100000000000005</v>
      </c>
      <c r="K27" s="2">
        <f>SUM(K6,I7,I8,K9:K17,I18,I19,I20,K21:K26)</f>
        <v>6.8100000000000005</v>
      </c>
      <c r="L27" s="2">
        <f>SUM(L6,I7,I8,L9:L17,I18,I19,I20,L21:L26)</f>
        <v>6.8100000000000005</v>
      </c>
      <c r="M27" s="5">
        <f>SUM(M6:M26)</f>
        <v>14.16</v>
      </c>
      <c r="N27" s="3">
        <f>SUM(N6,N7,N8,N9,N10,N11,N12,N13,N15,N16,N17,N18,N19,N20,N21:N24,N25,N26)</f>
        <v>6.8100000000000005</v>
      </c>
      <c r="O27" s="3">
        <f>SUM(O6,N7,N8,O9,O10:O11,N12,O13,O15,N16,O17,O18,N19,N20,O21:O24,O25,O26)</f>
        <v>6.8100000000000005</v>
      </c>
      <c r="P27" s="3">
        <f>SUM(P6,N7,N8,P9:P11,N12,P13,P15,N16,P17,P18,N19,N20,P21:P24,P25,P26)</f>
        <v>6.8100000000000005</v>
      </c>
      <c r="Q27" s="3">
        <f>SUM(Q6,N7,N8,Q9:Q11,N12,Q13,Q15,N16,Q17,Q18,N19,N20,Q21:Q24,Q25,Q26)</f>
        <v>6.8100000000000005</v>
      </c>
      <c r="R27" s="3">
        <f>SUM(R6,N7,N8,R9:R11,N12,R13:R15,N16,R17:R18,N19,N20,R21:R24,R25,R26)</f>
        <v>7.8100000000000005</v>
      </c>
      <c r="S27" s="5">
        <f>SUM(S6:S26)</f>
        <v>17.61</v>
      </c>
      <c r="T27" s="3">
        <f>SUM(T6,T7,T8:T10,T11,T12:T13,T16,T17,T18,T19,T20,T21:T26,T14,T15)</f>
        <v>4.0600000000000005</v>
      </c>
      <c r="U27" s="3">
        <f>SUM(U6,T7,U8:U10,T11,U12:U13,T16,U17,U18,T19,T20,U21:U26,T14,U15)</f>
        <v>4.0600000000000005</v>
      </c>
      <c r="V27" s="3">
        <f>SUM(V6,T7,V8:V10,T11,V12:V13,T16,V17:V18,T19,T20,V21:V26,T14,V15)</f>
        <v>4.0600000000000005</v>
      </c>
      <c r="W27" s="3">
        <f>SUM(W6,T7,W8:W10,T11,W12:W13,T16,W17:W18,T19,T20,W21:W26,T14,W15)</f>
        <v>4.0600000000000005</v>
      </c>
      <c r="X27" s="3">
        <f>SUM(X6,T7,X8:X10,T11,X12:X13,T16,X17:X18,T19,T20,X21:X26,T14,X15)</f>
        <v>4.0600000000000005</v>
      </c>
      <c r="Y27" s="2">
        <f>SUM(Y6:Y26)</f>
        <v>3.95</v>
      </c>
      <c r="Z27" s="5">
        <f t="shared" ref="Z27:AG27" si="6">SUM(Z6:Z26)</f>
        <v>17.559999999999999</v>
      </c>
      <c r="AA27" s="2">
        <f>SUM(AA6,AA7,AA8:AA19,AA20,AA21:AA22,AA23,AA24,AA25:AA26)</f>
        <v>4.95</v>
      </c>
      <c r="AB27" s="2">
        <f>SUM(AB6,AA7,AB8:AB19,AA20,AB21:AB22,AA23:AE24,AB25:AB26)</f>
        <v>4.95</v>
      </c>
      <c r="AC27" s="2">
        <f>SUM(AC6,AA7,AC8:AC19,AA20,AC21:AC22,AA23,AA24,AC25:AC26)</f>
        <v>4.95</v>
      </c>
      <c r="AD27" s="2">
        <f>SUM(AD6,AA7,AD8:AD19,AA20,AD21:AD22,AA23:AE24,AD25:AD26)</f>
        <v>5.95</v>
      </c>
      <c r="AE27" s="2">
        <f>SUM(AE6,AA7,AE8:AE19,AA20,AE21:AE22,AA23,AA24,AE25:AE26)</f>
        <v>5.95</v>
      </c>
      <c r="AF27" s="5">
        <f>SUM(AF6:AF26)</f>
        <v>16.75</v>
      </c>
      <c r="AG27" s="5">
        <f t="shared" si="6"/>
        <v>78.13000000000001</v>
      </c>
    </row>
  </sheetData>
  <mergeCells count="48">
    <mergeCell ref="Z3:Z5"/>
    <mergeCell ref="I7:L7"/>
    <mergeCell ref="N7:R7"/>
    <mergeCell ref="T7:X7"/>
    <mergeCell ref="AA7:AE7"/>
    <mergeCell ref="A27:C27"/>
    <mergeCell ref="S3:S5"/>
    <mergeCell ref="T3:Y4"/>
    <mergeCell ref="D8:G8"/>
    <mergeCell ref="I8:L8"/>
    <mergeCell ref="N8:R8"/>
    <mergeCell ref="D10:G10"/>
    <mergeCell ref="N16:R16"/>
    <mergeCell ref="N3:R4"/>
    <mergeCell ref="D21:G21"/>
    <mergeCell ref="D20:G20"/>
    <mergeCell ref="I20:L20"/>
    <mergeCell ref="N20:R20"/>
    <mergeCell ref="A17:A20"/>
    <mergeCell ref="A21:A26"/>
    <mergeCell ref="A1:AG2"/>
    <mergeCell ref="A6:A7"/>
    <mergeCell ref="A10:A16"/>
    <mergeCell ref="AG3:AG5"/>
    <mergeCell ref="A3:A5"/>
    <mergeCell ref="B3:B5"/>
    <mergeCell ref="D3:G4"/>
    <mergeCell ref="C3:C5"/>
    <mergeCell ref="H3:H5"/>
    <mergeCell ref="I3:L4"/>
    <mergeCell ref="M3:M5"/>
    <mergeCell ref="AF3:AF5"/>
    <mergeCell ref="T11:X11"/>
    <mergeCell ref="N12:R12"/>
    <mergeCell ref="T16:X16"/>
    <mergeCell ref="AA3:AE4"/>
    <mergeCell ref="AA24:AE24"/>
    <mergeCell ref="D13:G13"/>
    <mergeCell ref="I18:L18"/>
    <mergeCell ref="D19:G19"/>
    <mergeCell ref="I19:L19"/>
    <mergeCell ref="T20:X20"/>
    <mergeCell ref="AA23:AE23"/>
    <mergeCell ref="N19:R19"/>
    <mergeCell ref="T19:X19"/>
    <mergeCell ref="AA20:AE20"/>
    <mergeCell ref="T14:Y14"/>
    <mergeCell ref="D18:G18"/>
  </mergeCells>
  <pageMargins left="0.23622047244094488" right="0.23622047244094488" top="0.39370078740157483" bottom="0.39370078740157483" header="0.31496062992125984" footer="0.31496062992125984"/>
  <pageSetup paperSize="9" scale="59" fitToWidth="0" orientation="landscape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2024-11-16T04:12:22Z</dcterms:modified>
</cp:coreProperties>
</file>